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6 2020" sheetId="1" r:id="rId1"/>
  </sheets>
  <definedNames/>
  <calcPr fullCalcOnLoad="1"/>
</workbook>
</file>

<file path=xl/sharedStrings.xml><?xml version="1.0" encoding="utf-8"?>
<sst xmlns="http://schemas.openxmlformats.org/spreadsheetml/2006/main" count="105" uniqueCount="72">
  <si>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</si>
  <si>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</si>
  <si>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</si>
  <si>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</si>
  <si>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</si>
  <si>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</si>
  <si>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</si>
  <si>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</si>
  <si>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</si>
  <si>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</si>
  <si>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</si>
  <si>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</si>
  <si>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</si>
  <si>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</si>
  <si>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</si>
  <si>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</si>
  <si>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</si>
  <si>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</si>
  <si>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</si>
  <si>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</si>
  <si>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</si>
  <si>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</si>
  <si>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</si>
  <si>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</si>
  <si>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</si>
  <si>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</si>
  <si>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</si>
  <si>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</si>
  <si>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</si>
  <si>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</si>
  <si>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</si>
  <si>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</si>
  <si>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</si>
  <si>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</si>
  <si>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</si>
  <si>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</si>
  <si>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</si>
  <si>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</si>
  <si>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</si>
  <si>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</si>
  <si>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</si>
  <si>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</si>
  <si>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</si>
  <si>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</si>
  <si>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</si>
  <si>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</si>
  <si>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</si>
  <si>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</si>
  <si>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</si>
  <si>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</si>
  <si>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</si>
  <si>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</si>
  <si>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</si>
  <si>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</si>
  <si>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</si>
  <si>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</si>
  <si>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</si>
  <si>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</si>
  <si>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</si>
  <si>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</si>
  <si>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</si>
  <si>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</si>
  <si>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</si>
  <si>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</si>
  <si>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</si>
  <si>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2020 год</t>
  </si>
  <si>
    <t>Утверждено по бюджету на 2020 год</t>
  </si>
  <si>
    <t>Оперативные данные по исполнению бюджета МО Кривошеинский район                                             на 01.06.2020г.</t>
  </si>
  <si>
    <t>По оперативным данным  за 5 месяца 2020 года исполнение по доходной части консолидированного бюджета МО Кривошеинского района  по налоговым и неналоговым доходам составило  44 382,0 тыс. рублей, в т.ч. муниципальный район    33 864,0 тыс.руб., сельские поселения 10 518,0 тыс.руб.</t>
  </si>
  <si>
    <t>Исполнено                                                                          на 01 июня  2020 года</t>
  </si>
  <si>
    <t>По состоянию на 01.06.2020 года</t>
  </si>
  <si>
    <t xml:space="preserve">Налог, взимаемый в связи с применением патентной системы налогообложения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</si>
</sst>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 horizontal="right" wrapText="1"/>
    </xf>
    <xf numFmtId="184" fontId="5" fillId="0" borderId="11" xfId="0" applyNumberFormat="1" applyFont="1" applyBorder="1" applyAlignment="1">
      <alignment horizontal="right"/>
    </xf>
    <xf numFmtId="3" fontId="4" fillId="33" borderId="10" xfId="0" applyNumberFormat="1" applyFont="1" applyFill="1" applyBorder="1" applyAlignment="1">
      <alignment horizontal="right" vertical="top" wrapText="1"/>
    </xf>
    <xf numFmtId="184" fontId="4" fillId="33" borderId="1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55" t="s">
        <v>67</v>
      </c>
      <c r="B1" s="55"/>
      <c r="C1" s="55"/>
      <c r="D1" s="55"/>
      <c r="E1" s="55"/>
      <c r="F1" s="55"/>
      <c r="G1" s="55"/>
      <c r="H1" s="55"/>
    </row>
    <row r="2" spans="1:9" ht="64.5" customHeight="1" thickBot="1">
      <c r="A2" s="56" t="s">
        <v>68</v>
      </c>
      <c r="B2" s="56"/>
      <c r="C2" s="56"/>
      <c r="D2" s="56"/>
      <c r="E2" s="56"/>
      <c r="F2" s="56"/>
      <c r="G2" s="56"/>
      <c r="H2" s="56"/>
      <c r="I2" s="16"/>
    </row>
    <row r="3" spans="1:8" ht="32.25" customHeight="1">
      <c r="A3" s="57" t="s">
        <v>0</v>
      </c>
      <c r="B3" s="58"/>
      <c r="C3" s="58"/>
      <c r="D3" s="58"/>
      <c r="E3" s="58"/>
      <c r="F3" s="58"/>
      <c r="G3" s="58"/>
      <c r="H3" s="59"/>
    </row>
    <row r="4" spans="1:8" ht="16.5" customHeight="1">
      <c r="A4" s="60" t="s">
        <v>32</v>
      </c>
      <c r="B4" s="61" t="s">
        <v>65</v>
      </c>
      <c r="C4" s="61"/>
      <c r="D4" s="61"/>
      <c r="E4" s="61"/>
      <c r="F4" s="61"/>
      <c r="G4" s="61"/>
      <c r="H4" s="62"/>
    </row>
    <row r="5" spans="1:8" ht="51" customHeight="1">
      <c r="A5" s="60"/>
      <c r="B5" s="63" t="s">
        <v>66</v>
      </c>
      <c r="C5" s="63"/>
      <c r="D5" s="6"/>
      <c r="E5" s="64" t="s">
        <v>69</v>
      </c>
      <c r="F5" s="64"/>
      <c r="G5" s="64"/>
      <c r="H5" s="65"/>
    </row>
    <row r="6" spans="1:8" ht="15" customHeight="1">
      <c r="A6" s="60"/>
      <c r="B6" s="63" t="s">
        <v>46</v>
      </c>
      <c r="C6" s="63"/>
      <c r="D6" s="63" t="s">
        <v>46</v>
      </c>
      <c r="E6" s="63"/>
      <c r="F6" s="63"/>
      <c r="G6" s="63" t="s">
        <v>47</v>
      </c>
      <c r="H6" s="66"/>
    </row>
    <row r="7" spans="1:8" ht="47.25" customHeight="1">
      <c r="A7" s="60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67" t="s">
        <v>1</v>
      </c>
      <c r="B8" s="68"/>
      <c r="C8" s="68"/>
      <c r="D8" s="68"/>
      <c r="E8" s="68"/>
      <c r="F8" s="68"/>
      <c r="G8" s="68"/>
      <c r="H8" s="69"/>
    </row>
    <row r="9" spans="1:8" ht="16.5" customHeight="1">
      <c r="A9" s="12" t="s">
        <v>2</v>
      </c>
      <c r="B9" s="42">
        <v>668601</v>
      </c>
      <c r="C9" s="42">
        <v>86887</v>
      </c>
      <c r="D9" s="42"/>
      <c r="E9" s="44">
        <v>294898</v>
      </c>
      <c r="F9" s="44">
        <v>33864</v>
      </c>
      <c r="G9" s="29">
        <f>E9/B9*100</f>
        <v>44.10672433932943</v>
      </c>
      <c r="H9" s="30">
        <f>F9/C9*100</f>
        <v>38.97476032087654</v>
      </c>
    </row>
    <row r="10" spans="1:8" ht="18" customHeight="1">
      <c r="A10" s="12" t="s">
        <v>3</v>
      </c>
      <c r="B10" s="42">
        <v>691159</v>
      </c>
      <c r="C10" s="42"/>
      <c r="D10" s="42"/>
      <c r="E10" s="44">
        <v>295114</v>
      </c>
      <c r="F10" s="43"/>
      <c r="G10" s="29">
        <f>E10/B10*100</f>
        <v>42.698423951652224</v>
      </c>
      <c r="H10" s="14"/>
    </row>
    <row r="11" spans="1:8" ht="19.5" customHeight="1">
      <c r="A11" s="67" t="s">
        <v>4</v>
      </c>
      <c r="B11" s="68"/>
      <c r="C11" s="68"/>
      <c r="D11" s="68"/>
      <c r="E11" s="68"/>
      <c r="F11" s="68"/>
      <c r="G11" s="68"/>
      <c r="H11" s="69"/>
    </row>
    <row r="12" spans="1:8" ht="15.75" customHeight="1">
      <c r="A12" s="70" t="s">
        <v>5</v>
      </c>
      <c r="B12" s="64"/>
      <c r="C12" s="64"/>
      <c r="D12" s="64"/>
      <c r="E12" s="64"/>
      <c r="F12" s="64"/>
      <c r="G12" s="64"/>
      <c r="H12" s="65"/>
    </row>
    <row r="13" spans="1:8" ht="15.75">
      <c r="A13" s="48" t="s">
        <v>2</v>
      </c>
      <c r="B13" s="42">
        <v>15082</v>
      </c>
      <c r="C13" s="42">
        <v>4906</v>
      </c>
      <c r="D13" s="42"/>
      <c r="E13" s="43">
        <v>5008</v>
      </c>
      <c r="F13" s="44">
        <v>1797</v>
      </c>
      <c r="G13" s="46">
        <f>E13/B13*100</f>
        <v>33.20514520620607</v>
      </c>
      <c r="H13" s="47">
        <f>F13/C13*100</f>
        <v>36.62861801875255</v>
      </c>
    </row>
    <row r="14" spans="1:8" ht="15.75">
      <c r="A14" s="48" t="s">
        <v>3</v>
      </c>
      <c r="B14" s="42">
        <v>15082</v>
      </c>
      <c r="C14" s="42"/>
      <c r="D14" s="42"/>
      <c r="E14" s="43">
        <v>4655</v>
      </c>
      <c r="F14" s="43"/>
      <c r="G14" s="46">
        <f>E14/B14*100</f>
        <v>30.864606816072136</v>
      </c>
      <c r="H14" s="47"/>
    </row>
    <row r="15" spans="1:8" ht="15.75">
      <c r="A15" s="71" t="s">
        <v>6</v>
      </c>
      <c r="B15" s="72"/>
      <c r="C15" s="72"/>
      <c r="D15" s="72"/>
      <c r="E15" s="72"/>
      <c r="F15" s="72"/>
      <c r="G15" s="72"/>
      <c r="H15" s="73"/>
    </row>
    <row r="16" spans="1:8" ht="15.75">
      <c r="A16" s="48" t="s">
        <v>2</v>
      </c>
      <c r="B16" s="42">
        <v>6604</v>
      </c>
      <c r="C16" s="42">
        <v>1569</v>
      </c>
      <c r="D16" s="42"/>
      <c r="E16" s="43">
        <v>2392</v>
      </c>
      <c r="F16" s="44">
        <v>470</v>
      </c>
      <c r="G16" s="46">
        <f>E16/B16*100</f>
        <v>36.22047244094488</v>
      </c>
      <c r="H16" s="47">
        <f>F16/C16*100</f>
        <v>29.95538559592097</v>
      </c>
    </row>
    <row r="17" spans="1:8" ht="15.75">
      <c r="A17" s="48" t="s">
        <v>3</v>
      </c>
      <c r="B17" s="42">
        <v>6803</v>
      </c>
      <c r="C17" s="42"/>
      <c r="D17" s="42"/>
      <c r="E17" s="43">
        <v>2215</v>
      </c>
      <c r="F17" s="43"/>
      <c r="G17" s="46">
        <f>E17/B17*100</f>
        <v>32.559165074231956</v>
      </c>
      <c r="H17" s="47"/>
    </row>
    <row r="18" spans="1:8" ht="15.75">
      <c r="A18" s="71" t="s">
        <v>7</v>
      </c>
      <c r="B18" s="72"/>
      <c r="C18" s="72"/>
      <c r="D18" s="72"/>
      <c r="E18" s="72"/>
      <c r="F18" s="72"/>
      <c r="G18" s="72"/>
      <c r="H18" s="73"/>
    </row>
    <row r="19" spans="1:8" ht="15.75">
      <c r="A19" s="48" t="s">
        <v>2</v>
      </c>
      <c r="B19" s="42">
        <v>10397</v>
      </c>
      <c r="C19" s="42">
        <v>3149</v>
      </c>
      <c r="D19" s="42"/>
      <c r="E19" s="43">
        <v>3963</v>
      </c>
      <c r="F19" s="44">
        <v>1322</v>
      </c>
      <c r="G19" s="46">
        <f>E19/B19*100</f>
        <v>38.11676445128403</v>
      </c>
      <c r="H19" s="47">
        <f>F19/C19*100</f>
        <v>41.98158145442998</v>
      </c>
    </row>
    <row r="20" spans="1:8" ht="15.75">
      <c r="A20" s="48" t="s">
        <v>3</v>
      </c>
      <c r="B20" s="42">
        <v>11384</v>
      </c>
      <c r="C20" s="42"/>
      <c r="D20" s="42"/>
      <c r="E20" s="43">
        <v>4063</v>
      </c>
      <c r="F20" s="43"/>
      <c r="G20" s="46">
        <f>E20/B20*100</f>
        <v>35.69044272663387</v>
      </c>
      <c r="H20" s="47"/>
    </row>
    <row r="21" spans="1:8" ht="15.75">
      <c r="A21" s="71" t="s">
        <v>8</v>
      </c>
      <c r="B21" s="72"/>
      <c r="C21" s="72"/>
      <c r="D21" s="72"/>
      <c r="E21" s="72"/>
      <c r="F21" s="72"/>
      <c r="G21" s="72"/>
      <c r="H21" s="73"/>
    </row>
    <row r="22" spans="1:8" ht="15.75">
      <c r="A22" s="48" t="s">
        <v>2</v>
      </c>
      <c r="B22" s="42">
        <v>31317</v>
      </c>
      <c r="C22" s="42">
        <v>15230</v>
      </c>
      <c r="D22" s="42"/>
      <c r="E22" s="43">
        <v>6550</v>
      </c>
      <c r="F22" s="44">
        <v>4818</v>
      </c>
      <c r="G22" s="46">
        <f>E22/B22*100</f>
        <v>20.91515790145927</v>
      </c>
      <c r="H22" s="47">
        <f>F22/C22*100</f>
        <v>31.6349310571241</v>
      </c>
    </row>
    <row r="23" spans="1:8" ht="15.75">
      <c r="A23" s="48" t="s">
        <v>3</v>
      </c>
      <c r="B23" s="42">
        <v>32231</v>
      </c>
      <c r="C23" s="42"/>
      <c r="D23" s="42"/>
      <c r="E23" s="43">
        <v>6921</v>
      </c>
      <c r="F23" s="43"/>
      <c r="G23" s="46">
        <f>E23/B23*100</f>
        <v>21.47311594427725</v>
      </c>
      <c r="H23" s="47"/>
    </row>
    <row r="24" spans="1:8" ht="14.25" customHeight="1">
      <c r="A24" s="71" t="s">
        <v>9</v>
      </c>
      <c r="B24" s="72"/>
      <c r="C24" s="72"/>
      <c r="D24" s="72"/>
      <c r="E24" s="72"/>
      <c r="F24" s="72"/>
      <c r="G24" s="72"/>
      <c r="H24" s="73"/>
    </row>
    <row r="25" spans="1:8" ht="15.75">
      <c r="A25" s="48" t="s">
        <v>2</v>
      </c>
      <c r="B25" s="42">
        <v>9057</v>
      </c>
      <c r="C25" s="42">
        <v>2274</v>
      </c>
      <c r="D25" s="42"/>
      <c r="E25" s="43">
        <v>3088</v>
      </c>
      <c r="F25" s="44">
        <v>943</v>
      </c>
      <c r="G25" s="46">
        <f>E25/B25*100</f>
        <v>34.0951750027603</v>
      </c>
      <c r="H25" s="47">
        <f>F25/C25*100</f>
        <v>41.46877748460862</v>
      </c>
    </row>
    <row r="26" spans="1:8" ht="15.75">
      <c r="A26" s="48" t="s">
        <v>3</v>
      </c>
      <c r="B26" s="42">
        <v>9462</v>
      </c>
      <c r="C26" s="42"/>
      <c r="D26" s="42"/>
      <c r="E26" s="43">
        <v>2904</v>
      </c>
      <c r="F26" s="43"/>
      <c r="G26" s="46">
        <f>E26/B26*100</f>
        <v>30.69118579581484</v>
      </c>
      <c r="H26" s="47"/>
    </row>
    <row r="27" spans="1:8" ht="15.75">
      <c r="A27" s="71" t="s">
        <v>10</v>
      </c>
      <c r="B27" s="72"/>
      <c r="C27" s="72"/>
      <c r="D27" s="72"/>
      <c r="E27" s="72"/>
      <c r="F27" s="72"/>
      <c r="G27" s="72"/>
      <c r="H27" s="73"/>
    </row>
    <row r="28" spans="1:8" ht="15.75">
      <c r="A28" s="48" t="s">
        <v>2</v>
      </c>
      <c r="B28" s="42">
        <v>7939</v>
      </c>
      <c r="C28" s="42">
        <v>1224</v>
      </c>
      <c r="D28" s="42"/>
      <c r="E28" s="43">
        <v>2344</v>
      </c>
      <c r="F28" s="44">
        <v>388</v>
      </c>
      <c r="G28" s="46">
        <f>E28/B28*100</f>
        <v>29.52512910945963</v>
      </c>
      <c r="H28" s="47">
        <f>F28/C28*100</f>
        <v>31.699346405228756</v>
      </c>
    </row>
    <row r="29" spans="1:8" ht="15.75">
      <c r="A29" s="48" t="s">
        <v>3</v>
      </c>
      <c r="B29" s="42">
        <v>8071</v>
      </c>
      <c r="C29" s="42"/>
      <c r="D29" s="42"/>
      <c r="E29" s="43">
        <v>2104</v>
      </c>
      <c r="F29" s="43"/>
      <c r="G29" s="46">
        <f>E29/B29*100</f>
        <v>26.06864081278652</v>
      </c>
      <c r="H29" s="47"/>
    </row>
    <row r="30" spans="1:8" ht="15.75">
      <c r="A30" s="71" t="s">
        <v>11</v>
      </c>
      <c r="B30" s="72"/>
      <c r="C30" s="72"/>
      <c r="D30" s="72"/>
      <c r="E30" s="72"/>
      <c r="F30" s="72"/>
      <c r="G30" s="72"/>
      <c r="H30" s="73"/>
    </row>
    <row r="31" spans="1:8" ht="15.75">
      <c r="A31" s="48" t="s">
        <v>2</v>
      </c>
      <c r="B31" s="42">
        <v>10540</v>
      </c>
      <c r="C31" s="42">
        <v>2669</v>
      </c>
      <c r="D31" s="42"/>
      <c r="E31" s="43">
        <v>3127</v>
      </c>
      <c r="F31" s="44">
        <v>780</v>
      </c>
      <c r="G31" s="46">
        <f>E31/B31*100</f>
        <v>29.667931688804554</v>
      </c>
      <c r="H31" s="47">
        <f>F31/C31*100</f>
        <v>29.224428624953163</v>
      </c>
    </row>
    <row r="32" spans="1:8" ht="15.75">
      <c r="A32" s="48" t="s">
        <v>3</v>
      </c>
      <c r="B32" s="42">
        <v>10710</v>
      </c>
      <c r="C32" s="42"/>
      <c r="D32" s="42"/>
      <c r="E32" s="43">
        <v>2611</v>
      </c>
      <c r="F32" s="43"/>
      <c r="G32" s="46">
        <f>E32/B32*100</f>
        <v>24.37908496732026</v>
      </c>
      <c r="H32" s="47"/>
    </row>
    <row r="33" spans="1:8" ht="21" customHeight="1">
      <c r="A33" s="67" t="s">
        <v>12</v>
      </c>
      <c r="B33" s="68"/>
      <c r="C33" s="68"/>
      <c r="D33" s="68"/>
      <c r="E33" s="68"/>
      <c r="F33" s="68"/>
      <c r="G33" s="68"/>
      <c r="H33" s="69"/>
    </row>
    <row r="34" spans="1:8" ht="21.75" customHeight="1">
      <c r="A34" s="12" t="s">
        <v>2</v>
      </c>
      <c r="B34" s="42">
        <f aca="true" t="shared" si="0" ref="B34:F35">B13+B16+B19+B22+B25+B28+B31</f>
        <v>90936</v>
      </c>
      <c r="C34" s="42">
        <f t="shared" si="0"/>
        <v>31021</v>
      </c>
      <c r="D34" s="42">
        <f t="shared" si="0"/>
        <v>0</v>
      </c>
      <c r="E34" s="42">
        <f t="shared" si="0"/>
        <v>26472</v>
      </c>
      <c r="F34" s="42">
        <f>F13+F16+F19+F22+F25+F28+F31</f>
        <v>10518</v>
      </c>
      <c r="G34" s="29">
        <f>E34/B34*100</f>
        <v>29.11058326735286</v>
      </c>
      <c r="H34" s="30">
        <f>F34/C34*100</f>
        <v>33.90606363431224</v>
      </c>
    </row>
    <row r="35" spans="1:8" ht="19.5" customHeight="1">
      <c r="A35" s="12" t="s">
        <v>3</v>
      </c>
      <c r="B35" s="42">
        <f t="shared" si="0"/>
        <v>93743</v>
      </c>
      <c r="C35" s="42">
        <f t="shared" si="0"/>
        <v>0</v>
      </c>
      <c r="D35" s="42">
        <f t="shared" si="0"/>
        <v>0</v>
      </c>
      <c r="E35" s="42">
        <f t="shared" si="0"/>
        <v>25473</v>
      </c>
      <c r="F35" s="42">
        <f t="shared" si="0"/>
        <v>0</v>
      </c>
      <c r="G35" s="13">
        <f>E35/B35*100</f>
        <v>27.1732289344271</v>
      </c>
      <c r="H35" s="14"/>
    </row>
    <row r="36" spans="1:8" ht="26.25" customHeight="1">
      <c r="A36" s="67" t="s">
        <v>13</v>
      </c>
      <c r="B36" s="68"/>
      <c r="C36" s="68"/>
      <c r="D36" s="68"/>
      <c r="E36" s="68"/>
      <c r="F36" s="68"/>
      <c r="G36" s="68"/>
      <c r="H36" s="69"/>
    </row>
    <row r="37" spans="1:8" ht="18.75" customHeight="1">
      <c r="A37" s="25" t="s">
        <v>2</v>
      </c>
      <c r="B37" s="41">
        <v>695369</v>
      </c>
      <c r="C37" s="41">
        <f>C34+C9</f>
        <v>117908</v>
      </c>
      <c r="D37" s="41">
        <f>D34+D9</f>
        <v>0</v>
      </c>
      <c r="E37" s="41">
        <v>303666</v>
      </c>
      <c r="F37" s="41">
        <f>F34+F9</f>
        <v>44382</v>
      </c>
      <c r="G37" s="26">
        <f>E37/B37*100</f>
        <v>43.669763823236295</v>
      </c>
      <c r="H37" s="27">
        <f>F37/C37*100</f>
        <v>37.6412117922448</v>
      </c>
    </row>
    <row r="38" spans="1:8" ht="18" customHeight="1">
      <c r="A38" s="25" t="s">
        <v>3</v>
      </c>
      <c r="B38" s="41">
        <v>720734</v>
      </c>
      <c r="C38" s="41"/>
      <c r="D38" s="41"/>
      <c r="E38" s="41">
        <v>302883</v>
      </c>
      <c r="F38" s="41">
        <f>F10+F35</f>
        <v>0</v>
      </c>
      <c r="G38" s="26">
        <f>E38/B38*100</f>
        <v>42.02424195334201</v>
      </c>
      <c r="H38" s="27"/>
    </row>
    <row r="39" spans="1:8" ht="33" customHeight="1" thickBot="1">
      <c r="A39" s="28" t="s">
        <v>14</v>
      </c>
      <c r="B39" s="45">
        <f>B37-B38</f>
        <v>-25365</v>
      </c>
      <c r="C39" s="45"/>
      <c r="D39" s="45">
        <f>D37-D38</f>
        <v>0</v>
      </c>
      <c r="E39" s="45">
        <f>E37-E38</f>
        <v>783</v>
      </c>
      <c r="F39" s="45"/>
      <c r="G39" s="74"/>
      <c r="H39" s="75"/>
    </row>
    <row r="40" spans="1:8" ht="44.25" customHeight="1">
      <c r="A40" s="76" t="s">
        <v>62</v>
      </c>
      <c r="B40" s="77"/>
      <c r="C40" s="77"/>
      <c r="D40" s="77"/>
      <c r="E40" s="77"/>
      <c r="F40" s="77"/>
      <c r="G40" s="77"/>
      <c r="H40" s="78"/>
    </row>
    <row r="41" spans="1:8" ht="19.5" customHeight="1">
      <c r="A41" s="60" t="s">
        <v>15</v>
      </c>
      <c r="B41" s="63"/>
      <c r="C41" s="63"/>
      <c r="D41" s="3"/>
      <c r="E41" s="63" t="s">
        <v>65</v>
      </c>
      <c r="F41" s="63"/>
      <c r="G41" s="63"/>
      <c r="H41" s="66"/>
    </row>
    <row r="42" spans="1:8" ht="51" customHeight="1">
      <c r="A42" s="60"/>
      <c r="B42" s="63"/>
      <c r="C42" s="63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79" t="s">
        <v>16</v>
      </c>
      <c r="B43" s="80"/>
      <c r="C43" s="80"/>
      <c r="D43" s="23"/>
      <c r="E43" s="35">
        <f>C37</f>
        <v>117908</v>
      </c>
      <c r="F43" s="35">
        <f aca="true" t="shared" si="1" ref="F43:F57">E43/E$57*100</f>
        <v>16.9561772238912</v>
      </c>
      <c r="G43" s="35">
        <f>F37</f>
        <v>44382</v>
      </c>
      <c r="H43" s="24">
        <f>G43/E43*100</f>
        <v>37.6412117922448</v>
      </c>
    </row>
    <row r="44" spans="1:8" ht="30" customHeight="1">
      <c r="A44" s="81" t="s">
        <v>33</v>
      </c>
      <c r="B44" s="82"/>
      <c r="C44" s="82"/>
      <c r="D44" s="17"/>
      <c r="E44" s="36">
        <v>93148</v>
      </c>
      <c r="F44" s="37">
        <f t="shared" si="1"/>
        <v>13.395477796680611</v>
      </c>
      <c r="G44" s="38">
        <v>36076</v>
      </c>
      <c r="H44" s="18">
        <f aca="true" t="shared" si="2" ref="H44:H57">G44/E44*100</f>
        <v>38.72976338729763</v>
      </c>
    </row>
    <row r="45" spans="1:8" ht="21" customHeight="1">
      <c r="A45" s="83" t="s">
        <v>61</v>
      </c>
      <c r="B45" s="84"/>
      <c r="C45" s="85"/>
      <c r="D45" s="17"/>
      <c r="E45" s="36">
        <v>8204</v>
      </c>
      <c r="F45" s="37">
        <f t="shared" si="1"/>
        <v>1.1798052544764004</v>
      </c>
      <c r="G45" s="36">
        <v>2884</v>
      </c>
      <c r="H45" s="18">
        <f t="shared" si="2"/>
        <v>35.153583617747444</v>
      </c>
    </row>
    <row r="46" spans="1:8" ht="29.25" customHeight="1">
      <c r="A46" s="83" t="s">
        <v>59</v>
      </c>
      <c r="B46" s="84"/>
      <c r="C46" s="85"/>
      <c r="D46" s="17"/>
      <c r="E46" s="36">
        <v>2713</v>
      </c>
      <c r="F46" s="37">
        <f t="shared" si="1"/>
        <v>0.3901525664790924</v>
      </c>
      <c r="G46" s="38">
        <v>806</v>
      </c>
      <c r="H46" s="18">
        <f t="shared" si="2"/>
        <v>29.708809436048654</v>
      </c>
    </row>
    <row r="47" spans="1:8" ht="18.75" customHeight="1">
      <c r="A47" s="81" t="s">
        <v>17</v>
      </c>
      <c r="B47" s="82"/>
      <c r="C47" s="82"/>
      <c r="D47" s="17"/>
      <c r="E47" s="36">
        <v>1431</v>
      </c>
      <c r="F47" s="37">
        <f t="shared" si="1"/>
        <v>0.2057900193997719</v>
      </c>
      <c r="G47" s="38">
        <v>1206</v>
      </c>
      <c r="H47" s="18">
        <f t="shared" si="2"/>
        <v>84.27672955974843</v>
      </c>
    </row>
    <row r="48" spans="1:8" ht="20.25" customHeight="1">
      <c r="A48" s="81" t="s">
        <v>30</v>
      </c>
      <c r="B48" s="82"/>
      <c r="C48" s="82"/>
      <c r="D48" s="17"/>
      <c r="E48" s="36">
        <v>2</v>
      </c>
      <c r="F48" s="37">
        <f t="shared" si="1"/>
        <v>0.00028761707812686505</v>
      </c>
      <c r="G48" s="38">
        <v>2</v>
      </c>
      <c r="H48" s="18">
        <f t="shared" si="2"/>
        <v>100</v>
      </c>
    </row>
    <row r="49" spans="1:8" ht="30.75" customHeight="1">
      <c r="A49" s="83" t="s">
        <v>71</v>
      </c>
      <c r="B49" s="84"/>
      <c r="C49" s="85"/>
      <c r="D49" s="17"/>
      <c r="E49" s="36">
        <v>5</v>
      </c>
      <c r="F49" s="37">
        <f t="shared" si="1"/>
        <v>0.0007190426953171625</v>
      </c>
      <c r="G49" s="38">
        <v>6</v>
      </c>
      <c r="H49" s="18">
        <f t="shared" si="2"/>
        <v>120</v>
      </c>
    </row>
    <row r="50" spans="1:8" ht="20.25" customHeight="1">
      <c r="A50" s="81" t="s">
        <v>18</v>
      </c>
      <c r="B50" s="82"/>
      <c r="C50" s="82"/>
      <c r="D50" s="17"/>
      <c r="E50" s="36">
        <v>2103</v>
      </c>
      <c r="F50" s="37">
        <f t="shared" si="1"/>
        <v>0.3024293576503986</v>
      </c>
      <c r="G50" s="38">
        <v>-114</v>
      </c>
      <c r="H50" s="18">
        <f t="shared" si="2"/>
        <v>-5.420827389443652</v>
      </c>
    </row>
    <row r="51" spans="1:8" ht="19.5" customHeight="1">
      <c r="A51" s="81" t="s">
        <v>19</v>
      </c>
      <c r="B51" s="82"/>
      <c r="C51" s="82"/>
      <c r="D51" s="17"/>
      <c r="E51" s="36">
        <v>2741</v>
      </c>
      <c r="F51" s="37">
        <f t="shared" si="1"/>
        <v>0.3941792055728685</v>
      </c>
      <c r="G51" s="38">
        <v>1180</v>
      </c>
      <c r="H51" s="18">
        <f t="shared" si="2"/>
        <v>43.0499817584823</v>
      </c>
    </row>
    <row r="52" spans="1:8" ht="29.25" customHeight="1">
      <c r="A52" s="81" t="s">
        <v>43</v>
      </c>
      <c r="B52" s="82"/>
      <c r="C52" s="82"/>
      <c r="D52" s="17"/>
      <c r="E52" s="36">
        <v>0</v>
      </c>
      <c r="F52" s="37">
        <f t="shared" si="1"/>
        <v>0</v>
      </c>
      <c r="G52" s="38">
        <v>0</v>
      </c>
      <c r="H52" s="18" t="e">
        <f>G52/E52*100</f>
        <v>#DIV/0!</v>
      </c>
    </row>
    <row r="53" spans="1:8" ht="18" customHeight="1">
      <c r="A53" s="81" t="s">
        <v>20</v>
      </c>
      <c r="B53" s="82"/>
      <c r="C53" s="82"/>
      <c r="D53" s="17"/>
      <c r="E53" s="36">
        <v>1196</v>
      </c>
      <c r="F53" s="37">
        <f t="shared" si="1"/>
        <v>0.17199501271986528</v>
      </c>
      <c r="G53" s="38">
        <v>456</v>
      </c>
      <c r="H53" s="18">
        <f t="shared" si="2"/>
        <v>38.12709030100335</v>
      </c>
    </row>
    <row r="54" spans="1:8" ht="44.25" customHeight="1">
      <c r="A54" s="83" t="s">
        <v>48</v>
      </c>
      <c r="B54" s="84"/>
      <c r="C54" s="85"/>
      <c r="D54" s="17"/>
      <c r="E54" s="36">
        <v>0</v>
      </c>
      <c r="F54" s="37">
        <f t="shared" si="1"/>
        <v>0</v>
      </c>
      <c r="G54" s="38">
        <v>0</v>
      </c>
      <c r="H54" s="18" t="e">
        <f t="shared" si="2"/>
        <v>#DIV/0!</v>
      </c>
    </row>
    <row r="55" spans="1:8" ht="17.25" customHeight="1">
      <c r="A55" s="81" t="s">
        <v>21</v>
      </c>
      <c r="B55" s="82"/>
      <c r="C55" s="82"/>
      <c r="D55" s="17"/>
      <c r="E55" s="36">
        <v>6365</v>
      </c>
      <c r="F55" s="37">
        <f t="shared" si="1"/>
        <v>0.9153413511387478</v>
      </c>
      <c r="G55" s="36">
        <v>1880</v>
      </c>
      <c r="H55" s="18">
        <f t="shared" si="2"/>
        <v>29.53652788688138</v>
      </c>
    </row>
    <row r="56" spans="1:8" ht="15.75" customHeight="1">
      <c r="A56" s="79" t="s">
        <v>29</v>
      </c>
      <c r="B56" s="80"/>
      <c r="C56" s="80"/>
      <c r="D56" s="23"/>
      <c r="E56" s="35">
        <f>B37-C37</f>
        <v>577461</v>
      </c>
      <c r="F56" s="35">
        <f t="shared" si="1"/>
        <v>83.0438227761088</v>
      </c>
      <c r="G56" s="39">
        <f>E37-F37</f>
        <v>259284</v>
      </c>
      <c r="H56" s="24">
        <f t="shared" si="2"/>
        <v>44.900694592362086</v>
      </c>
    </row>
    <row r="57" spans="1:8" ht="18.75" customHeight="1" thickBot="1">
      <c r="A57" s="86" t="s">
        <v>22</v>
      </c>
      <c r="B57" s="87"/>
      <c r="C57" s="87"/>
      <c r="D57" s="34"/>
      <c r="E57" s="40">
        <f>E43+E56</f>
        <v>695369</v>
      </c>
      <c r="F57" s="40">
        <f t="shared" si="1"/>
        <v>100</v>
      </c>
      <c r="G57" s="40">
        <f>G43+G56</f>
        <v>303666</v>
      </c>
      <c r="H57" s="33">
        <f t="shared" si="2"/>
        <v>43.669763823236295</v>
      </c>
    </row>
    <row r="58" spans="1:8" ht="36.75" customHeight="1">
      <c r="A58" s="88" t="s">
        <v>31</v>
      </c>
      <c r="B58" s="89"/>
      <c r="C58" s="89"/>
      <c r="D58" s="89"/>
      <c r="E58" s="89"/>
      <c r="F58" s="89"/>
      <c r="G58" s="89"/>
      <c r="H58" s="90"/>
    </row>
    <row r="59" spans="1:8" ht="18" customHeight="1">
      <c r="A59" s="91" t="s">
        <v>23</v>
      </c>
      <c r="B59" s="92"/>
      <c r="C59" s="92"/>
      <c r="D59" s="3"/>
      <c r="E59" s="92" t="s">
        <v>65</v>
      </c>
      <c r="F59" s="92"/>
      <c r="G59" s="92"/>
      <c r="H59" s="93"/>
    </row>
    <row r="60" spans="1:8" ht="50.25" customHeight="1">
      <c r="A60" s="91"/>
      <c r="B60" s="92"/>
      <c r="C60" s="92"/>
      <c r="D60" s="3"/>
      <c r="E60" s="1" t="s">
        <v>35</v>
      </c>
      <c r="F60" s="1" t="s">
        <v>34</v>
      </c>
      <c r="G60" s="32" t="s">
        <v>36</v>
      </c>
      <c r="H60" s="7" t="s">
        <v>44</v>
      </c>
    </row>
    <row r="61" spans="1:8" ht="23.25" customHeight="1">
      <c r="A61" s="94" t="s">
        <v>27</v>
      </c>
      <c r="B61" s="95"/>
      <c r="C61" s="95"/>
      <c r="D61" s="17"/>
      <c r="E61" s="49">
        <v>99141</v>
      </c>
      <c r="F61" s="49">
        <f aca="true" t="shared" si="3" ref="F61:F74">E61/E$74*100</f>
        <v>13.755560303801403</v>
      </c>
      <c r="G61" s="49">
        <v>28689</v>
      </c>
      <c r="H61" s="52">
        <f>G61/E61*100</f>
        <v>28.937573758586254</v>
      </c>
    </row>
    <row r="62" spans="1:8" ht="19.5" customHeight="1">
      <c r="A62" s="94" t="s">
        <v>49</v>
      </c>
      <c r="B62" s="95"/>
      <c r="C62" s="95"/>
      <c r="D62" s="17"/>
      <c r="E62" s="49">
        <v>1658</v>
      </c>
      <c r="F62" s="49">
        <f t="shared" si="3"/>
        <v>0.2300432614529077</v>
      </c>
      <c r="G62" s="49">
        <v>556</v>
      </c>
      <c r="H62" s="52">
        <f aca="true" t="shared" si="4" ref="H62:H74">G62/E62*100</f>
        <v>33.53437876960193</v>
      </c>
    </row>
    <row r="63" spans="1:8" ht="30.75" customHeight="1">
      <c r="A63" s="94" t="s">
        <v>50</v>
      </c>
      <c r="B63" s="95"/>
      <c r="C63" s="95"/>
      <c r="D63" s="17"/>
      <c r="E63" s="49">
        <v>701</v>
      </c>
      <c r="F63" s="49">
        <f t="shared" si="3"/>
        <v>0.0972619579484248</v>
      </c>
      <c r="G63" s="49">
        <v>460</v>
      </c>
      <c r="H63" s="52">
        <f t="shared" si="4"/>
        <v>65.62054208273894</v>
      </c>
    </row>
    <row r="64" spans="1:8" ht="17.25" customHeight="1">
      <c r="A64" s="94" t="s">
        <v>51</v>
      </c>
      <c r="B64" s="95"/>
      <c r="C64" s="95"/>
      <c r="D64" s="17"/>
      <c r="E64" s="49">
        <v>133180</v>
      </c>
      <c r="F64" s="49">
        <f t="shared" si="3"/>
        <v>18.478384535764928</v>
      </c>
      <c r="G64" s="49">
        <v>60742</v>
      </c>
      <c r="H64" s="52">
        <f t="shared" si="4"/>
        <v>45.60895029283677</v>
      </c>
    </row>
    <row r="65" spans="1:8" ht="15.75" customHeight="1">
      <c r="A65" s="94" t="s">
        <v>25</v>
      </c>
      <c r="B65" s="95"/>
      <c r="C65" s="95"/>
      <c r="D65" s="17"/>
      <c r="E65" s="49">
        <v>27877</v>
      </c>
      <c r="F65" s="49">
        <f t="shared" si="3"/>
        <v>3.8678624846337204</v>
      </c>
      <c r="G65" s="49">
        <v>3331</v>
      </c>
      <c r="H65" s="52">
        <f t="shared" si="4"/>
        <v>11.948918463249274</v>
      </c>
    </row>
    <row r="66" spans="1:8" ht="19.5" customHeight="1">
      <c r="A66" s="96" t="s">
        <v>52</v>
      </c>
      <c r="B66" s="97"/>
      <c r="C66" s="98"/>
      <c r="D66" s="17"/>
      <c r="E66" s="49">
        <v>0</v>
      </c>
      <c r="F66" s="49">
        <f t="shared" si="3"/>
        <v>0</v>
      </c>
      <c r="G66" s="49">
        <v>0</v>
      </c>
      <c r="H66" s="52" t="e">
        <f t="shared" si="4"/>
        <v>#DIV/0!</v>
      </c>
    </row>
    <row r="67" spans="1:8" ht="17.25" customHeight="1">
      <c r="A67" s="94" t="s">
        <v>26</v>
      </c>
      <c r="B67" s="95"/>
      <c r="C67" s="95"/>
      <c r="D67" s="17"/>
      <c r="E67" s="49">
        <v>368373</v>
      </c>
      <c r="F67" s="49">
        <f t="shared" si="3"/>
        <v>51.11081203328829</v>
      </c>
      <c r="G67" s="49">
        <v>171168</v>
      </c>
      <c r="H67" s="52">
        <f t="shared" si="4"/>
        <v>46.46594620126882</v>
      </c>
    </row>
    <row r="68" spans="1:8" ht="15.75">
      <c r="A68" s="94" t="s">
        <v>53</v>
      </c>
      <c r="B68" s="95"/>
      <c r="C68" s="95"/>
      <c r="D68" s="17"/>
      <c r="E68" s="49">
        <v>55857</v>
      </c>
      <c r="F68" s="49">
        <f t="shared" si="3"/>
        <v>7.750015955956012</v>
      </c>
      <c r="G68" s="49">
        <v>28118</v>
      </c>
      <c r="H68" s="52">
        <f t="shared" si="4"/>
        <v>50.339259179691</v>
      </c>
    </row>
    <row r="69" spans="1:8" ht="15.75">
      <c r="A69" s="94" t="s">
        <v>54</v>
      </c>
      <c r="B69" s="95"/>
      <c r="C69" s="95"/>
      <c r="D69" s="17"/>
      <c r="E69" s="49">
        <v>0</v>
      </c>
      <c r="F69" s="49">
        <f t="shared" si="3"/>
        <v>0</v>
      </c>
      <c r="G69" s="49">
        <v>0</v>
      </c>
      <c r="H69" s="52" t="e">
        <f t="shared" si="4"/>
        <v>#DIV/0!</v>
      </c>
    </row>
    <row r="70" spans="1:8" ht="15.75">
      <c r="A70" s="96" t="s">
        <v>24</v>
      </c>
      <c r="B70" s="97"/>
      <c r="C70" s="98"/>
      <c r="D70" s="19"/>
      <c r="E70" s="50">
        <v>29319</v>
      </c>
      <c r="F70" s="49">
        <f t="shared" si="3"/>
        <v>4.067936298273704</v>
      </c>
      <c r="G70" s="50">
        <v>8866</v>
      </c>
      <c r="H70" s="52">
        <f t="shared" si="4"/>
        <v>30.239776254306083</v>
      </c>
    </row>
    <row r="71" spans="1:8" ht="20.25" customHeight="1">
      <c r="A71" s="96" t="s">
        <v>55</v>
      </c>
      <c r="B71" s="97"/>
      <c r="C71" s="98"/>
      <c r="D71" s="19"/>
      <c r="E71" s="50">
        <v>4628</v>
      </c>
      <c r="F71" s="49">
        <f t="shared" si="3"/>
        <v>0.6421231688806134</v>
      </c>
      <c r="G71" s="50">
        <v>953</v>
      </c>
      <c r="H71" s="52">
        <f t="shared" si="4"/>
        <v>20.592048401037168</v>
      </c>
    </row>
    <row r="72" spans="1:8" ht="32.25" customHeight="1">
      <c r="A72" s="96" t="s">
        <v>58</v>
      </c>
      <c r="B72" s="97"/>
      <c r="C72" s="98"/>
      <c r="D72" s="19"/>
      <c r="E72" s="50">
        <v>0</v>
      </c>
      <c r="F72" s="49">
        <f t="shared" si="3"/>
        <v>0</v>
      </c>
      <c r="G72" s="50">
        <v>0</v>
      </c>
      <c r="H72" s="52" t="e">
        <f t="shared" si="4"/>
        <v>#DIV/0!</v>
      </c>
    </row>
    <row r="73" spans="1:8" ht="48" customHeight="1">
      <c r="A73" s="96" t="s">
        <v>56</v>
      </c>
      <c r="B73" s="97"/>
      <c r="C73" s="98"/>
      <c r="D73" s="19"/>
      <c r="E73" s="50">
        <v>0</v>
      </c>
      <c r="F73" s="49">
        <f t="shared" si="3"/>
        <v>0</v>
      </c>
      <c r="G73" s="50">
        <v>0</v>
      </c>
      <c r="H73" s="52" t="e">
        <f t="shared" si="4"/>
        <v>#DIV/0!</v>
      </c>
    </row>
    <row r="74" spans="1:8" ht="17.25" customHeight="1" thickBot="1">
      <c r="A74" s="99" t="s">
        <v>28</v>
      </c>
      <c r="B74" s="100"/>
      <c r="C74" s="100"/>
      <c r="D74" s="20"/>
      <c r="E74" s="51">
        <f>E61+E62+E63+E64+E65+E66+E67+E68+E69+E70+E71+E72+E73</f>
        <v>720734</v>
      </c>
      <c r="F74" s="53">
        <f t="shared" si="3"/>
        <v>100</v>
      </c>
      <c r="G74" s="51">
        <f>SUM(G61:G73)</f>
        <v>302883</v>
      </c>
      <c r="H74" s="54">
        <f t="shared" si="4"/>
        <v>42.02424195334201</v>
      </c>
    </row>
    <row r="75" spans="1:8" ht="24" customHeight="1">
      <c r="A75" s="57" t="s">
        <v>42</v>
      </c>
      <c r="B75" s="58"/>
      <c r="C75" s="58"/>
      <c r="D75" s="58"/>
      <c r="E75" s="58"/>
      <c r="F75" s="58"/>
      <c r="G75" s="58"/>
      <c r="H75" s="59"/>
    </row>
    <row r="76" spans="1:15" ht="23.25" customHeight="1">
      <c r="A76" s="101" t="s">
        <v>32</v>
      </c>
      <c r="B76" s="102"/>
      <c r="C76" s="102"/>
      <c r="D76" s="102"/>
      <c r="E76" s="103"/>
      <c r="F76" s="2" t="s">
        <v>37</v>
      </c>
      <c r="G76" s="2" t="s">
        <v>39</v>
      </c>
      <c r="H76" s="9" t="s">
        <v>38</v>
      </c>
      <c r="M76" s="4"/>
      <c r="N76" s="4"/>
      <c r="O76" s="4"/>
    </row>
    <row r="77" spans="1:15" ht="18.75" customHeight="1">
      <c r="A77" s="105" t="s">
        <v>70</v>
      </c>
      <c r="B77" s="106"/>
      <c r="C77" s="106"/>
      <c r="D77" s="106"/>
      <c r="E77" s="107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05" t="s">
        <v>40</v>
      </c>
      <c r="B78" s="106"/>
      <c r="C78" s="106"/>
      <c r="D78" s="106"/>
      <c r="E78" s="107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5.75">
      <c r="A79" s="105" t="s">
        <v>41</v>
      </c>
      <c r="B79" s="106"/>
      <c r="C79" s="106"/>
      <c r="D79" s="106"/>
      <c r="E79" s="107"/>
      <c r="F79" s="3">
        <v>0</v>
      </c>
      <c r="G79" s="3">
        <v>0</v>
      </c>
      <c r="H79" s="10">
        <f>F79+G79</f>
        <v>0</v>
      </c>
      <c r="M79" s="5"/>
      <c r="N79" s="5"/>
      <c r="O79" s="5"/>
    </row>
    <row r="80" spans="1:15" ht="16.5" thickBot="1">
      <c r="A80" s="108" t="s">
        <v>70</v>
      </c>
      <c r="B80" s="109"/>
      <c r="C80" s="109"/>
      <c r="D80" s="109"/>
      <c r="E80" s="110"/>
      <c r="F80" s="11">
        <v>0</v>
      </c>
      <c r="G80" s="11">
        <f>G77+G78-G79</f>
        <v>0</v>
      </c>
      <c r="H80" s="31">
        <f>F80+G80</f>
        <v>0</v>
      </c>
      <c r="M80" s="5"/>
      <c r="N80" s="5"/>
      <c r="O80" s="5"/>
    </row>
    <row r="81" spans="1:4" ht="14.25" customHeight="1">
      <c r="A81" s="111"/>
      <c r="B81" s="111"/>
      <c r="C81" s="111"/>
      <c r="D81" s="21"/>
    </row>
    <row r="82" spans="1:4" ht="15.75" hidden="1">
      <c r="A82" s="111"/>
      <c r="B82" s="111"/>
      <c r="C82" s="111"/>
      <c r="D82" s="21"/>
    </row>
    <row r="83" spans="1:4" ht="19.5" customHeight="1">
      <c r="A83" s="21"/>
      <c r="B83" s="21"/>
      <c r="C83" s="21"/>
      <c r="D83" s="21"/>
    </row>
    <row r="84" spans="1:7" ht="45" customHeight="1">
      <c r="A84" s="104" t="s">
        <v>60</v>
      </c>
      <c r="B84" s="104"/>
      <c r="C84" s="104"/>
      <c r="D84" s="21"/>
      <c r="G84" s="22" t="s">
        <v>57</v>
      </c>
    </row>
    <row r="85" spans="1:4" ht="15.75">
      <c r="A85" s="21"/>
      <c r="B85" s="21"/>
      <c r="C85" s="21"/>
      <c r="D85" s="21"/>
    </row>
    <row r="86" spans="1:4" ht="15.75">
      <c r="A86" s="21"/>
      <c r="B86" s="21"/>
      <c r="C86" s="21"/>
      <c r="D86" s="21"/>
    </row>
    <row r="87" spans="1:4" ht="31.5">
      <c r="A87" s="21" t="s">
        <v>63</v>
      </c>
      <c r="B87" s="21"/>
      <c r="C87" s="21"/>
      <c r="D87" s="21"/>
    </row>
    <row r="88" spans="1:4" ht="14.25" customHeight="1">
      <c r="A88" s="21" t="s">
        <v>64</v>
      </c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  <row r="141" spans="1:4" ht="15.75">
      <c r="A141" s="21"/>
      <c r="B141" s="21"/>
      <c r="C141" s="21"/>
      <c r="D141" s="21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8:C48"/>
    <mergeCell ref="A46:C46"/>
    <mergeCell ref="A47:C47"/>
    <mergeCell ref="A50:C50"/>
    <mergeCell ref="A52:C52"/>
    <mergeCell ref="A51:C51"/>
    <mergeCell ref="A49:C49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H75"/>
    <mergeCell ref="A76:E76"/>
    <mergeCell ref="A84:C84"/>
    <mergeCell ref="A77:E77"/>
    <mergeCell ref="A78:E78"/>
    <mergeCell ref="A79:E79"/>
    <mergeCell ref="A80:E80"/>
    <mergeCell ref="A81:C81"/>
    <mergeCell ref="A82:C8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2020-07-08T07:56:20Z</cp:lastPrinted>
  <dcterms:created xsi:type="dcterms:W3CDTF">2007-08-10T11:06:46Z</dcterms:created>
  <dcterms:modified xsi:type="dcterms:W3CDTF">2020-07-08T08:10:16Z</dcterms:modified>
  <cp:category/>
  <cp:version/>
  <cp:contentType/>
  <cp:contentStatus/>
</cp:coreProperties>
</file>